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hPoomP\SJRBC\City of Goshen Monitoring\Updated analyses &amp; tables &amp; outputs 1-3-22\"/>
    </mc:Choice>
  </mc:AlternateContent>
  <xr:revisionPtr revIDLastSave="0" documentId="13_ncr:1_{F53CB607-22F8-4032-9E43-8444C2E4DEC6}" xr6:coauthVersionLast="47" xr6:coauthVersionMax="47" xr10:uidLastSave="{00000000-0000-0000-0000-000000000000}"/>
  <bookViews>
    <workbookView xWindow="-110" yWindow="-110" windowWidth="19420" windowHeight="10420" activeTab="1" xr2:uid="{925F6564-3BCC-4BA2-9779-20C2A02AA555}"/>
  </bookViews>
  <sheets>
    <sheet name="General - exceedances" sheetId="1" r:id="rId1"/>
    <sheet name="General - raw WQ variab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O18" i="2"/>
</calcChain>
</file>

<file path=xl/sharedStrings.xml><?xml version="1.0" encoding="utf-8"?>
<sst xmlns="http://schemas.openxmlformats.org/spreadsheetml/2006/main" count="139" uniqueCount="90">
  <si>
    <t>ECOLI KW Test</t>
  </si>
  <si>
    <t>data:  EcoliExceed by as.factor(year)</t>
  </si>
  <si>
    <t>Kruskal-Wallis chi-squared = 159.77, df = 12, p-value &lt; 2.2e-16</t>
  </si>
  <si>
    <t>data:  EcoliExceed by as.factor(month)</t>
  </si>
  <si>
    <t>Kruskal-Wallis chi-squared = 26.362, df = 5, p-value = 7.589e-05</t>
  </si>
  <si>
    <t>data:  EcoliExceed by as.factor(Site.Location.Name)</t>
  </si>
  <si>
    <t>Kruskal-Wallis chi-squared = 1006.8, df = 42, p-value &lt; 2.2e-16</t>
  </si>
  <si>
    <t>data:  EcoliExceed by as.factor(WET)</t>
  </si>
  <si>
    <t>Kruskal-Wallis chi-squared = 80.549, df = 1, p-value &lt; 2.2e-16</t>
  </si>
  <si>
    <t>data:  EcoliExceed by as.factor(StreamReach)</t>
  </si>
  <si>
    <t>Kruskal-Wallis chi-squared = 922.15, df = 9, p-value &lt; 2.2e-16</t>
  </si>
  <si>
    <t>Nitrates KW Test</t>
  </si>
  <si>
    <t>data:  NitrateExceed by as.factor(year)</t>
  </si>
  <si>
    <t>Kruskal-Wallis chi-squared = 769.25, df = 12, p-value &lt; 2.2e-16</t>
  </si>
  <si>
    <t>data:  NitrateExceed by as.factor(month)</t>
  </si>
  <si>
    <t>Kruskal-Wallis chi-squared = 27.006, df = 5, p-value = 5.69e-05</t>
  </si>
  <si>
    <t>data:  NitrateExceed by as.factor(Site.Location.Name)</t>
  </si>
  <si>
    <t>Kruskal-Wallis chi-squared = 476.86, df = 42, p-value &lt; 2.2e-16</t>
  </si>
  <si>
    <t>data:  NitrateExceed by as.factor(WET)</t>
  </si>
  <si>
    <t>Kruskal-Wallis chi-squared = 1.7524, df = 1, p-value = 0.1856</t>
  </si>
  <si>
    <t>data:  NitrateExceed by as.factor(StreamReach)</t>
  </si>
  <si>
    <t>Kruskal-Wallis chi-squared = 204.8, df = 9, p-value &lt; 2.2e-16</t>
  </si>
  <si>
    <t>Phosphorus KW Test</t>
  </si>
  <si>
    <t>data:  PhosphorusExceed by as.factor(year)</t>
  </si>
  <si>
    <t>Kruskal-Wallis chi-squared = 238.46, df = 12, p-value &lt; 2.2e-16</t>
  </si>
  <si>
    <t>data:  PhosphorusExceed by as.factor(month)</t>
  </si>
  <si>
    <t>Kruskal-Wallis chi-squared = 26.504, df = 5, p-value = 7.123e-05</t>
  </si>
  <si>
    <t>data:  PhosphorusExceed by as.factor(Site.Location.Name)</t>
  </si>
  <si>
    <t>Kruskal-Wallis chi-squared = 890.53, df = 42, p-value &lt; 2.2e-16</t>
  </si>
  <si>
    <t>data:  PhosphorusExceed by as.factor(WET)</t>
  </si>
  <si>
    <t>Kruskal-Wallis chi-squared = 6.3758, df = 1, p-value = 0.01157</t>
  </si>
  <si>
    <t>data:  PhosphorusExceed by as.factor(StreamReach)</t>
  </si>
  <si>
    <t>Kruskal-Wallis chi-squared = 709.15, df = 9, p-value &lt; 2.2e-16</t>
  </si>
  <si>
    <t>TSS KW Test</t>
  </si>
  <si>
    <t>data:  TSSExceed by as.factor(year)</t>
  </si>
  <si>
    <t>Kruskal-Wallis chi-squared = 47.801, df = 11, p-value = 1.549e-06</t>
  </si>
  <si>
    <t>data:  TSSExceed by as.factor(month)</t>
  </si>
  <si>
    <t>Kruskal-Wallis chi-squared = 9.3851, df = 5, p-value = 0.09465</t>
  </si>
  <si>
    <t>data:  TSSExceed by as.factor(Site.Location.Name)</t>
  </si>
  <si>
    <t>Kruskal-Wallis chi-squared = 360.77, df = 38, p-value &lt; 2.2e-16</t>
  </si>
  <si>
    <t>data:  TSSExceed by as.factor(WET)</t>
  </si>
  <si>
    <t>Kruskal-Wallis chi-squared = 8.0457, df = 1, p-value = 0.004561</t>
  </si>
  <si>
    <t>data:  TSSExceed by as.factor(StreamReach)</t>
  </si>
  <si>
    <t>Kruskal-Wallis chi-squared = 155.53, df = 9, p-value &lt; 2.2e-16</t>
  </si>
  <si>
    <t>DO KW Test</t>
  </si>
  <si>
    <t>data:  DoExceed by as.factor(year)</t>
  </si>
  <si>
    <t>Kruskal-Wallis chi-squared = 76.478, df = 12, p-value = 1.93e-11</t>
  </si>
  <si>
    <t>data:  DoExceed by as.factor(month)</t>
  </si>
  <si>
    <t>Kruskal-Wallis chi-squared = 47.883, df = 5, p-value = 3.752e-09</t>
  </si>
  <si>
    <t>data:  DoExceed by as.factor(Site.Location.Name)</t>
  </si>
  <si>
    <t>Kruskal-Wallis chi-squared = 646.38, df = 42, p-value &lt; 2.2e-16</t>
  </si>
  <si>
    <t>data:  DoExceed by as.factor(WET)</t>
  </si>
  <si>
    <t>Kruskal-Wallis chi-squared = 3.5842, df = 1, p-value = 0.05833</t>
  </si>
  <si>
    <t>data:  DoExceed by as.factor(StreamReach)</t>
  </si>
  <si>
    <t>Kruskal-Wallis chi-squared = 235.76, df = 9, p-value &lt; 2.2e-16</t>
  </si>
  <si>
    <t>ECOLI</t>
  </si>
  <si>
    <t>DO</t>
  </si>
  <si>
    <t>TEMP</t>
  </si>
  <si>
    <t>SPC</t>
  </si>
  <si>
    <t>TSS</t>
  </si>
  <si>
    <t>Nitrates</t>
  </si>
  <si>
    <t>Phosphorus</t>
  </si>
  <si>
    <t>pH</t>
  </si>
  <si>
    <t>Chlorides</t>
  </si>
  <si>
    <t>Year</t>
  </si>
  <si>
    <t>Month</t>
  </si>
  <si>
    <t>Site</t>
  </si>
  <si>
    <t>WET</t>
  </si>
  <si>
    <t>Region</t>
  </si>
  <si>
    <t>K-W statistic</t>
  </si>
  <si>
    <t>p-value</t>
  </si>
  <si>
    <t>***</t>
  </si>
  <si>
    <t>median dry: 267</t>
  </si>
  <si>
    <t>median wet: 1048</t>
  </si>
  <si>
    <t>median dry: 6.325</t>
  </si>
  <si>
    <t>median wet: 5.860</t>
  </si>
  <si>
    <t>median dry: 18.4</t>
  </si>
  <si>
    <t>median wet: 19.1</t>
  </si>
  <si>
    <t>median wet: 548</t>
  </si>
  <si>
    <t>median dry: 594</t>
  </si>
  <si>
    <t>median dry: 7</t>
  </si>
  <si>
    <t>median wet: 12</t>
  </si>
  <si>
    <t>median dry: 7.97</t>
  </si>
  <si>
    <t>median wet: 7.86</t>
  </si>
  <si>
    <t>median dry: 1.52</t>
  </si>
  <si>
    <t>median wet: 2.42</t>
  </si>
  <si>
    <t>median dry: 0.272</t>
  </si>
  <si>
    <t>median wet: 0.393</t>
  </si>
  <si>
    <t>median dry: 33.110</t>
  </si>
  <si>
    <t>median wet: 52.675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</si>
</sst>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97ACD-E023-43C4-AB32-0167D7D7D209}">
  <dimension ref="A1:I16"/>
  <sheetViews>
    <sheetView workbookViewId="0">
      <selection activeCell="C18" sqref="C18"/>
    </sheetView>
  </sheetViews>
  <sheetFormatPr defaultRowHeight="14.5" x14ac:dyDescent="0.35"/>
  <cols>
    <col min="1" max="1" width="52.81640625" bestFit="1" customWidth="1"/>
    <col min="3" max="3" width="52.81640625" bestFit="1" customWidth="1"/>
    <col min="5" max="5" width="52.81640625" bestFit="1" customWidth="1"/>
    <col min="7" max="7" width="54.90625" bestFit="1" customWidth="1"/>
    <col min="9" max="9" width="53.90625" bestFit="1" customWidth="1"/>
  </cols>
  <sheetData>
    <row r="1" spans="1:9" x14ac:dyDescent="0.35">
      <c r="A1" s="1" t="s">
        <v>0</v>
      </c>
      <c r="C1" s="1" t="s">
        <v>11</v>
      </c>
      <c r="E1" s="1" t="s">
        <v>22</v>
      </c>
      <c r="G1" s="1" t="s">
        <v>33</v>
      </c>
      <c r="I1" s="1" t="s">
        <v>44</v>
      </c>
    </row>
    <row r="3" spans="1:9" x14ac:dyDescent="0.35">
      <c r="A3" t="s">
        <v>1</v>
      </c>
      <c r="C3" t="s">
        <v>12</v>
      </c>
      <c r="E3" t="s">
        <v>23</v>
      </c>
      <c r="G3" t="s">
        <v>34</v>
      </c>
      <c r="I3" t="s">
        <v>45</v>
      </c>
    </row>
    <row r="4" spans="1:9" x14ac:dyDescent="0.35">
      <c r="A4" t="s">
        <v>2</v>
      </c>
      <c r="C4" t="s">
        <v>13</v>
      </c>
      <c r="E4" t="s">
        <v>24</v>
      </c>
      <c r="G4" t="s">
        <v>35</v>
      </c>
      <c r="I4" t="s">
        <v>46</v>
      </c>
    </row>
    <row r="6" spans="1:9" x14ac:dyDescent="0.35">
      <c r="A6" t="s">
        <v>3</v>
      </c>
      <c r="C6" t="s">
        <v>14</v>
      </c>
      <c r="E6" t="s">
        <v>25</v>
      </c>
      <c r="G6" t="s">
        <v>36</v>
      </c>
      <c r="I6" t="s">
        <v>47</v>
      </c>
    </row>
    <row r="7" spans="1:9" x14ac:dyDescent="0.35">
      <c r="A7" t="s">
        <v>4</v>
      </c>
      <c r="C7" t="s">
        <v>15</v>
      </c>
      <c r="E7" t="s">
        <v>26</v>
      </c>
      <c r="G7" t="s">
        <v>37</v>
      </c>
      <c r="I7" t="s">
        <v>48</v>
      </c>
    </row>
    <row r="9" spans="1:9" x14ac:dyDescent="0.35">
      <c r="A9" t="s">
        <v>5</v>
      </c>
      <c r="C9" t="s">
        <v>16</v>
      </c>
      <c r="E9" t="s">
        <v>27</v>
      </c>
      <c r="G9" t="s">
        <v>38</v>
      </c>
      <c r="I9" t="s">
        <v>49</v>
      </c>
    </row>
    <row r="10" spans="1:9" x14ac:dyDescent="0.35">
      <c r="A10" t="s">
        <v>6</v>
      </c>
      <c r="C10" t="s">
        <v>17</v>
      </c>
      <c r="E10" t="s">
        <v>28</v>
      </c>
      <c r="G10" t="s">
        <v>39</v>
      </c>
      <c r="I10" t="s">
        <v>50</v>
      </c>
    </row>
    <row r="12" spans="1:9" x14ac:dyDescent="0.35">
      <c r="A12" t="s">
        <v>7</v>
      </c>
      <c r="C12" t="s">
        <v>18</v>
      </c>
      <c r="E12" t="s">
        <v>29</v>
      </c>
      <c r="G12" t="s">
        <v>40</v>
      </c>
      <c r="I12" t="s">
        <v>51</v>
      </c>
    </row>
    <row r="13" spans="1:9" x14ac:dyDescent="0.35">
      <c r="A13" t="s">
        <v>8</v>
      </c>
      <c r="C13" t="s">
        <v>19</v>
      </c>
      <c r="E13" t="s">
        <v>30</v>
      </c>
      <c r="G13" t="s">
        <v>41</v>
      </c>
      <c r="I13" t="s">
        <v>52</v>
      </c>
    </row>
    <row r="15" spans="1:9" x14ac:dyDescent="0.35">
      <c r="A15" t="s">
        <v>9</v>
      </c>
      <c r="C15" t="s">
        <v>20</v>
      </c>
      <c r="E15" t="s">
        <v>31</v>
      </c>
      <c r="G15" t="s">
        <v>42</v>
      </c>
      <c r="I15" t="s">
        <v>53</v>
      </c>
    </row>
    <row r="16" spans="1:9" x14ac:dyDescent="0.35">
      <c r="A16" t="s">
        <v>10</v>
      </c>
      <c r="C16" t="s">
        <v>21</v>
      </c>
      <c r="E16" t="s">
        <v>32</v>
      </c>
      <c r="G16" t="s">
        <v>43</v>
      </c>
      <c r="I16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E585-B4C3-4C7B-85B2-7C621E0DBAE2}">
  <dimension ref="A1:S18"/>
  <sheetViews>
    <sheetView tabSelected="1" workbookViewId="0">
      <pane xSplit="1" topLeftCell="B1" activePane="topRight" state="frozen"/>
      <selection pane="topRight" activeCell="C18" sqref="C18"/>
    </sheetView>
  </sheetViews>
  <sheetFormatPr defaultRowHeight="14.5" x14ac:dyDescent="0.35"/>
  <cols>
    <col min="1" max="1" width="11.36328125" bestFit="1" customWidth="1"/>
    <col min="3" max="3" width="15.7265625" bestFit="1" customWidth="1"/>
    <col min="5" max="5" width="16.26953125" bestFit="1" customWidth="1"/>
    <col min="7" max="7" width="15.26953125" bestFit="1" customWidth="1"/>
    <col min="9" max="9" width="14.7265625" bestFit="1" customWidth="1"/>
    <col min="11" max="11" width="13.7265625" bestFit="1" customWidth="1"/>
    <col min="13" max="13" width="15.26953125" bestFit="1" customWidth="1"/>
    <col min="14" max="14" width="10.7265625" bestFit="1" customWidth="1"/>
    <col min="15" max="15" width="16.26953125" bestFit="1" customWidth="1"/>
    <col min="17" max="17" width="15.26953125" bestFit="1" customWidth="1"/>
    <col min="19" max="19" width="17.36328125" bestFit="1" customWidth="1"/>
  </cols>
  <sheetData>
    <row r="1" spans="1:19" s="1" customFormat="1" x14ac:dyDescent="0.35">
      <c r="B1" s="4" t="s">
        <v>55</v>
      </c>
      <c r="C1" s="4"/>
      <c r="D1" s="4" t="s">
        <v>56</v>
      </c>
      <c r="E1" s="4"/>
      <c r="F1" s="4" t="s">
        <v>57</v>
      </c>
      <c r="G1" s="4"/>
      <c r="H1" s="4" t="s">
        <v>58</v>
      </c>
      <c r="I1" s="4"/>
      <c r="J1" s="4" t="s">
        <v>59</v>
      </c>
      <c r="K1" s="4"/>
      <c r="L1" s="4" t="s">
        <v>60</v>
      </c>
      <c r="M1" s="4"/>
      <c r="N1" s="4" t="s">
        <v>61</v>
      </c>
      <c r="O1" s="4"/>
      <c r="P1" s="4" t="s">
        <v>62</v>
      </c>
      <c r="Q1" s="4"/>
      <c r="R1" s="4" t="s">
        <v>63</v>
      </c>
      <c r="S1" s="4"/>
    </row>
    <row r="2" spans="1:19" x14ac:dyDescent="0.35">
      <c r="A2" s="1" t="s">
        <v>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35">
      <c r="A3" s="2" t="s">
        <v>69</v>
      </c>
      <c r="B3">
        <v>441.58</v>
      </c>
      <c r="D3">
        <v>1004.9</v>
      </c>
      <c r="F3">
        <v>282.32</v>
      </c>
      <c r="H3">
        <v>297.92</v>
      </c>
      <c r="J3">
        <v>114.94</v>
      </c>
      <c r="L3">
        <v>788.56</v>
      </c>
      <c r="N3">
        <v>650.52</v>
      </c>
      <c r="P3">
        <v>2302.3000000000002</v>
      </c>
      <c r="R3">
        <v>3050.7</v>
      </c>
    </row>
    <row r="4" spans="1:19" x14ac:dyDescent="0.35">
      <c r="A4" s="2" t="s">
        <v>70</v>
      </c>
      <c r="B4" t="s">
        <v>71</v>
      </c>
      <c r="D4" t="s">
        <v>71</v>
      </c>
      <c r="F4" t="s">
        <v>71</v>
      </c>
      <c r="H4" t="s">
        <v>71</v>
      </c>
      <c r="J4" t="s">
        <v>71</v>
      </c>
      <c r="L4" t="s">
        <v>71</v>
      </c>
      <c r="N4" t="s">
        <v>71</v>
      </c>
      <c r="P4" t="s">
        <v>71</v>
      </c>
      <c r="R4" t="s">
        <v>71</v>
      </c>
    </row>
    <row r="5" spans="1:19" x14ac:dyDescent="0.35">
      <c r="A5" s="1" t="s">
        <v>65</v>
      </c>
    </row>
    <row r="6" spans="1:19" x14ac:dyDescent="0.35">
      <c r="A6" s="2" t="s">
        <v>69</v>
      </c>
      <c r="B6">
        <v>114.06</v>
      </c>
      <c r="D6">
        <v>641.32000000000005</v>
      </c>
      <c r="F6">
        <v>1741.8</v>
      </c>
      <c r="H6">
        <v>44.554000000000002</v>
      </c>
      <c r="J6">
        <v>72.286000000000001</v>
      </c>
      <c r="L6">
        <v>12.343</v>
      </c>
      <c r="N6">
        <v>120.61</v>
      </c>
      <c r="P6">
        <v>131.47999999999999</v>
      </c>
      <c r="R6">
        <v>273.52</v>
      </c>
    </row>
    <row r="7" spans="1:19" x14ac:dyDescent="0.35">
      <c r="A7" s="2" t="s">
        <v>70</v>
      </c>
      <c r="B7" t="s">
        <v>71</v>
      </c>
      <c r="D7" t="s">
        <v>71</v>
      </c>
      <c r="F7" t="s">
        <v>71</v>
      </c>
      <c r="H7" t="s">
        <v>71</v>
      </c>
      <c r="J7" t="s">
        <v>71</v>
      </c>
      <c r="L7">
        <v>0.03</v>
      </c>
      <c r="N7" t="s">
        <v>71</v>
      </c>
      <c r="P7" t="s">
        <v>71</v>
      </c>
      <c r="R7" t="s">
        <v>71</v>
      </c>
    </row>
    <row r="8" spans="1:19" x14ac:dyDescent="0.35">
      <c r="A8" s="1" t="s">
        <v>66</v>
      </c>
    </row>
    <row r="9" spans="1:19" x14ac:dyDescent="0.35">
      <c r="A9" s="2" t="s">
        <v>69</v>
      </c>
      <c r="B9">
        <v>2588</v>
      </c>
      <c r="D9">
        <v>1546.6</v>
      </c>
      <c r="F9">
        <v>1344.2</v>
      </c>
      <c r="H9">
        <v>2842.3</v>
      </c>
      <c r="J9">
        <v>794.74</v>
      </c>
      <c r="L9">
        <v>2146.1999999999998</v>
      </c>
      <c r="N9">
        <v>2551.6</v>
      </c>
      <c r="P9">
        <v>938.01</v>
      </c>
      <c r="R9">
        <v>1815.7</v>
      </c>
    </row>
    <row r="10" spans="1:19" x14ac:dyDescent="0.35">
      <c r="A10" s="2" t="s">
        <v>70</v>
      </c>
      <c r="B10" t="s">
        <v>71</v>
      </c>
      <c r="D10" t="s">
        <v>71</v>
      </c>
      <c r="F10" t="s">
        <v>71</v>
      </c>
      <c r="H10" t="s">
        <v>71</v>
      </c>
      <c r="J10" t="s">
        <v>71</v>
      </c>
      <c r="L10" t="s">
        <v>71</v>
      </c>
      <c r="N10" t="s">
        <v>71</v>
      </c>
      <c r="P10" t="s">
        <v>71</v>
      </c>
      <c r="R10" t="s">
        <v>71</v>
      </c>
    </row>
    <row r="11" spans="1:19" x14ac:dyDescent="0.35">
      <c r="A11" s="1" t="s">
        <v>67</v>
      </c>
    </row>
    <row r="12" spans="1:19" x14ac:dyDescent="0.35">
      <c r="A12" s="2" t="s">
        <v>69</v>
      </c>
      <c r="B12">
        <v>243.67</v>
      </c>
      <c r="C12" t="s">
        <v>72</v>
      </c>
      <c r="D12">
        <v>18.356000000000002</v>
      </c>
      <c r="E12" t="s">
        <v>74</v>
      </c>
      <c r="F12">
        <v>4.6589999999999998</v>
      </c>
      <c r="G12" t="s">
        <v>76</v>
      </c>
      <c r="H12">
        <v>26.102</v>
      </c>
      <c r="I12" t="s">
        <v>79</v>
      </c>
      <c r="J12">
        <v>72.772000000000006</v>
      </c>
      <c r="K12" t="s">
        <v>80</v>
      </c>
      <c r="L12">
        <v>76.599999999999994</v>
      </c>
      <c r="M12" t="s">
        <v>84</v>
      </c>
      <c r="N12">
        <v>31.24</v>
      </c>
      <c r="O12" t="s">
        <v>86</v>
      </c>
      <c r="P12">
        <v>19.652000000000001</v>
      </c>
      <c r="Q12" t="s">
        <v>82</v>
      </c>
      <c r="R12">
        <v>62.817999999999998</v>
      </c>
      <c r="S12" t="s">
        <v>88</v>
      </c>
    </row>
    <row r="13" spans="1:19" x14ac:dyDescent="0.35">
      <c r="A13" s="2" t="s">
        <v>70</v>
      </c>
      <c r="B13" t="s">
        <v>71</v>
      </c>
      <c r="C13" t="s">
        <v>73</v>
      </c>
      <c r="D13">
        <v>8.0000000000000007E-5</v>
      </c>
      <c r="E13" t="s">
        <v>75</v>
      </c>
      <c r="F13">
        <v>0.03</v>
      </c>
      <c r="G13" t="s">
        <v>77</v>
      </c>
      <c r="H13" t="s">
        <v>71</v>
      </c>
      <c r="I13" t="s">
        <v>78</v>
      </c>
      <c r="J13" t="s">
        <v>71</v>
      </c>
      <c r="K13" t="s">
        <v>81</v>
      </c>
      <c r="L13" t="s">
        <v>71</v>
      </c>
      <c r="M13" t="s">
        <v>85</v>
      </c>
      <c r="N13" t="s">
        <v>71</v>
      </c>
      <c r="O13" t="s">
        <v>87</v>
      </c>
      <c r="P13" t="s">
        <v>71</v>
      </c>
      <c r="Q13" t="s">
        <v>83</v>
      </c>
      <c r="R13" t="s">
        <v>71</v>
      </c>
      <c r="S13" t="s">
        <v>89</v>
      </c>
    </row>
    <row r="14" spans="1:19" x14ac:dyDescent="0.35">
      <c r="A14" s="1" t="s">
        <v>68</v>
      </c>
    </row>
    <row r="15" spans="1:19" x14ac:dyDescent="0.35">
      <c r="A15" s="2" t="s">
        <v>69</v>
      </c>
      <c r="B15">
        <v>2282.9</v>
      </c>
      <c r="D15">
        <v>1001.4</v>
      </c>
      <c r="F15">
        <v>1231.8</v>
      </c>
      <c r="H15">
        <v>2655</v>
      </c>
      <c r="J15">
        <v>430.47</v>
      </c>
      <c r="L15">
        <v>1467.8</v>
      </c>
      <c r="N15">
        <v>2124.9</v>
      </c>
      <c r="P15">
        <v>703.6</v>
      </c>
      <c r="R15">
        <v>994.95</v>
      </c>
    </row>
    <row r="16" spans="1:19" x14ac:dyDescent="0.35">
      <c r="A16" s="2" t="s">
        <v>70</v>
      </c>
      <c r="B16" t="s">
        <v>71</v>
      </c>
      <c r="D16" t="s">
        <v>71</v>
      </c>
      <c r="F16" t="s">
        <v>71</v>
      </c>
      <c r="H16" t="s">
        <v>71</v>
      </c>
      <c r="J16" t="s">
        <v>71</v>
      </c>
      <c r="L16" t="s">
        <v>71</v>
      </c>
      <c r="N16" t="s">
        <v>71</v>
      </c>
      <c r="P16" t="s">
        <v>71</v>
      </c>
      <c r="R16" t="s">
        <v>71</v>
      </c>
    </row>
    <row r="17" spans="3:15" x14ac:dyDescent="0.35">
      <c r="C17">
        <f>1048/267</f>
        <v>3.9250936329588013</v>
      </c>
    </row>
    <row r="18" spans="3:15" x14ac:dyDescent="0.35">
      <c r="O18">
        <f>0.393/0.272</f>
        <v>1.4448529411764706</v>
      </c>
    </row>
  </sheetData>
  <mergeCells count="9"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- exceedances</vt:lpstr>
      <vt:lpstr>General - raw WQ 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klbai</dc:creator>
  <cp:lastModifiedBy>klbai</cp:lastModifiedBy>
  <dcterms:created xsi:type="dcterms:W3CDTF">2022-01-03T14:21:36Z</dcterms:created>
  <dcterms:modified xsi:type="dcterms:W3CDTF">2022-05-24T15:01:46Z</dcterms:modified>
</cp:coreProperties>
</file>